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Y:\POSTĘPOWANIA PZP\ZAMÓWIENIA PZP - POSTĘPOWANIA - PRZETARGI 2026\DZ-271-1-3-TP-2026 - Ortopedia III\3.5 SWZ\"/>
    </mc:Choice>
  </mc:AlternateContent>
  <xr:revisionPtr revIDLastSave="0" documentId="13_ncr:1_{38A9FE2B-FD7A-4957-93C0-7E51822E8917}" xr6:coauthVersionLast="47" xr6:coauthVersionMax="47" xr10:uidLastSave="{00000000-0000-0000-0000-000000000000}"/>
  <bookViews>
    <workbookView xWindow="4560" yWindow="780" windowWidth="21600" windowHeight="13695" activeTab="1" xr2:uid="{00000000-000D-0000-FFFF-FFFF00000000}"/>
  </bookViews>
  <sheets>
    <sheet name="pakiet 1(11)" sheetId="10" r:id="rId1"/>
    <sheet name="pakiet 2(18)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1" i="15" l="1"/>
  <c r="N7" i="15"/>
  <c r="N8" i="15"/>
  <c r="L7" i="15"/>
  <c r="L8" i="15"/>
  <c r="N7" i="10"/>
  <c r="N8" i="10"/>
  <c r="N9" i="10"/>
  <c r="N10" i="10"/>
  <c r="N11" i="10"/>
  <c r="N12" i="10"/>
  <c r="N13" i="10"/>
  <c r="L7" i="10"/>
  <c r="L8" i="10"/>
  <c r="L9" i="10"/>
  <c r="L10" i="10"/>
  <c r="L11" i="10"/>
  <c r="L12" i="10"/>
  <c r="L13" i="10"/>
  <c r="L6" i="15" l="1"/>
  <c r="N6" i="15" s="1"/>
  <c r="L6" i="10"/>
  <c r="N6" i="10" s="1"/>
  <c r="N14" i="10" l="1"/>
  <c r="L14" i="10"/>
  <c r="L9" i="15"/>
  <c r="N9" i="15"/>
  <c r="N16" i="10" l="1"/>
  <c r="N15" i="10"/>
  <c r="L15" i="10"/>
  <c r="L16" i="10"/>
  <c r="L11" i="15"/>
  <c r="L10" i="15"/>
  <c r="N10" i="15"/>
</calcChain>
</file>

<file path=xl/sharedStrings.xml><?xml version="1.0" encoding="utf-8"?>
<sst xmlns="http://schemas.openxmlformats.org/spreadsheetml/2006/main" count="128" uniqueCount="71">
  <si>
    <t>Lp.</t>
  </si>
  <si>
    <t>Przedmiot zamówienia</t>
  </si>
  <si>
    <t>Jednostka miary</t>
  </si>
  <si>
    <t>Opis przedmiotu zamówienia</t>
  </si>
  <si>
    <t>Nazwa handlowa</t>
  </si>
  <si>
    <t>Numer katalogowy</t>
  </si>
  <si>
    <t>Producent</t>
  </si>
  <si>
    <t xml:space="preserve">Numeru i daty ważności dopuszczenia </t>
  </si>
  <si>
    <t>Klasy wyrobu</t>
  </si>
  <si>
    <t>Cena netto jednostki miary</t>
  </si>
  <si>
    <t>VAT (%)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</si>
  <si>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</si>
  <si>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</si>
  <si>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</si>
  <si>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</si>
  <si>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</si>
  <si>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</si>
  <si>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</si>
  <si>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</si>
  <si>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</si>
  <si>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</si>
  <si>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</si>
  <si>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</si>
  <si>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</si>
  <si>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</si>
  <si>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szt.</t>
  </si>
  <si>
    <t>X</t>
  </si>
  <si>
    <t xml:space="preserve"> Zamówienie maksymalne (opcja 120%) </t>
  </si>
  <si>
    <t>Data, miejscowość,</t>
  </si>
  <si>
    <t>Podpis(y)*</t>
  </si>
  <si>
    <t>Ilość jednostek miary</t>
  </si>
  <si>
    <t>.........................................................................</t>
  </si>
  <si>
    <t>Wartość netto
(kolumny 
/4 *11/)</t>
  </si>
  <si>
    <t>Wartość brutto (kolumny //12*13/+12/)</t>
  </si>
  <si>
    <t>Zamówienie podstawowe  - przenieść kwotę brutto do FORMULARZA OFERTOWEGO – udostępniony na Platformie e-Zamowienia i zamieszczony w podglądzie postępowania w zakładce „Informacje podstawowe”.</t>
  </si>
  <si>
    <t xml:space="preserve">(**) Zamówienie minimalne </t>
  </si>
  <si>
    <t>Sterylny zestaw do rekonstrukcji łąkotek - system 7 implantów.</t>
  </si>
  <si>
    <t>Sterylny zestaw do rekonstrukcji łąkotek - system 7 implantów. Implanty wykonane z PEEKu załadowane na jednorazowym aplikatorze z końcem zakrzywionym pod kątem 15˚, połączonych nitką"o". Aplikator posiada system blokowania nici oraz regulacji napięcia nici pomiędzy wszczepionymi implantami. Zestaw  z jednorazową kaniulą prowadzącą. Umożliwiający wykonanie trzech szwów w stawie.</t>
  </si>
  <si>
    <t>Sterylny zestaw do rekonstrukcji łąkotek - system 4 implantów.</t>
  </si>
  <si>
    <t>Sterylny zestaw do rekonstrukcji łąkotek - system 4 implantów. Implanty wykonane z PEEKu załadowane na jednorazowym aplikatorze z końcem zakrzywionym pod kątem 15˚, połączonych nitką"o". Aplikator posiada system blokowania nici oraz regulacji napięcia nici pomiędzy wszczepionymi implantami. Zestaw  z jednorazową kaniulą prowadzącą. Umożliwiający wykonanie trzech szwów w stawie.</t>
  </si>
  <si>
    <t>Sterylny zestaw do rekonstrukcji łąkotek - system 3 implantów.</t>
  </si>
  <si>
    <t>Sterylny zestaw do rekonstrukcji łąkotek - system 3 implantów. Implanty wykonane z PEEKu załadowane na jednorazowym aplikatorze z końcem zakrzywionym pod kątem 15˚, połączonych nitką"o". Aplikator posiada system blokowania nici oraz regulacji napięcia nici pomiędzy wszczepionymi implantami. Zestaw  z jednorazową kaniulą prowadzącą. Umożliwiający wykonanie dwóch szwów w stawie.</t>
  </si>
  <si>
    <t>Kotwica elastyczna z materiału UHMWPE</t>
  </si>
  <si>
    <t>Kotwica elastyczna z materiału UHMWPE 1,7mm osadzona na jednorazowym aplikatorze wyposażonym w wiertło z ogranicznikiem i prowadnicę, głębokość nawiercania 10mm , przeładowana super mocną nicią w rozmiarze # 2-0 zakończoną igłami ( rozm.17mm, cienka)</t>
  </si>
  <si>
    <t>Kaniula łąkotkowa, wielorazowa, pojedyńcza</t>
  </si>
  <si>
    <t>Kaniula łąkotkowa, wielorazowa, pojedyńcza, dwa rodzaje: prawa lewa, do wyboru w trzech wygięcia każda, w zależnosci od miejsca uszkodzenia (do części bliższej, środkowej i dalszej)</t>
  </si>
  <si>
    <t>Igła do szycia łąkotki</t>
  </si>
  <si>
    <t>Igła do szycia łąkotki, nitinolowa z oczkiem, długa (min. 25 cm), pakowana sterylnie</t>
  </si>
  <si>
    <t>Przeszywacz automatyczny prawy</t>
  </si>
  <si>
    <t xml:space="preserve">Przeszywacz automatyczny 45° prawy, wyposażony w pętlę do podtrzymywania przeszytej nici oraz podajniki sterowane niezależnymi, blokowanymi suwakami, pakowany sterylnie  </t>
  </si>
  <si>
    <t>Przeszywacz automatyczny lewy</t>
  </si>
  <si>
    <t xml:space="preserve">Przeszywacz automatyczny 45° lewy, wyposażony w pętlę do podtrzymywania przeszytej nici oraz podajniki sterowane niezależnymi, blokowanymi suwakami, pakowany sterylnie  </t>
  </si>
  <si>
    <t>Ilość jednostek miary (1)</t>
  </si>
  <si>
    <t>Płyty proste do złamań okołoprotezowych</t>
  </si>
  <si>
    <t>Płyty proste do złamań okołoprotezowych min. 4 długości</t>
  </si>
  <si>
    <t>Płyty krętarzowe</t>
  </si>
  <si>
    <t>Płyty krętarzowe w rozmiarach 100, 110, 150,0 160,0 200,0 210</t>
  </si>
  <si>
    <t>(1) Podane ilości Towaru są wielkościami orientacyjnymi niezbędnymi do obliczenia wartości Zamówienia (zamówienie podstawowe) przez Wykonawcę i mogą ulec zmianie (tzn. zmniejszeniu lub zwiększeniu) w trakcie trwania Umowy w ramach zamówień zamiennie bilansujących się w ramach wynagrodzenia umownego.</t>
  </si>
  <si>
    <t xml:space="preserve">(2) Minimalna wartość zamówionego Towaru w ramach Umowy wynosi 70% wartości Towaru obliczonego na podstawie  ilości wskazanych w kolumnie 4. Zamawiający zastrzega, iż ewentualny zakres realizacji przedmiotu Umowy powyżej Zamówienia minimalnego nie stanowi zobowiązania (w tym finansowego) Zamawiającego zaciąganego w momencie zawarcia Umowy. </t>
  </si>
  <si>
    <r>
      <rPr>
        <sz val="8"/>
        <color rgb="FFFF0000"/>
        <rFont val="Tahoma"/>
        <family val="2"/>
        <charset val="238"/>
      </rPr>
      <t>(*)</t>
    </r>
    <r>
      <rPr>
        <sz val="8"/>
        <rFont val="Tahoma"/>
        <family val="2"/>
        <charset val="238"/>
      </rPr>
      <t xml:space="preserve"> Podane ilości Towaru są wielkościami orientacyjnymi niezbędnymi do obliczenia wartości Zamówienia (zamówienie podstawowe) przez Wykonawcę i mogą ulec zmianie (tzn. zmniejszeniu lub zwiększeniu) w trakcie trwania Umowy w ramach zamówień zamiennie bilansujących się w ramach wynagrodzenia umownego.</t>
    </r>
  </si>
  <si>
    <r>
      <rPr>
        <sz val="8"/>
        <color rgb="FFFF0000"/>
        <rFont val="Tahoma"/>
        <family val="2"/>
        <charset val="238"/>
      </rPr>
      <t>(**)</t>
    </r>
    <r>
      <rPr>
        <sz val="8"/>
        <rFont val="Tahoma"/>
        <family val="2"/>
        <charset val="238"/>
      </rPr>
      <t xml:space="preserve"> Minimalna wartość zamówionego Towaru w ramach Umowy wynosi 70% wartości Towaru obliczonego na podstawie  ilości wskazanych w kolumnie 4. Zamawiający zastrzega, iż ewentualny zakres realizacji przedmiotu Umowy powyżej Zamówienia minimalnego nie stanowi zobowiązania (w tym finansowego) Zamawiającego zaciąganego w momencie zawarcia Umowy. </t>
    </r>
  </si>
  <si>
    <t xml:space="preserve">Formularz asortymentowy - szczegółowa oferta cenowa - załącznik nr 1A do SWZ - załącznik 1 do </t>
  </si>
  <si>
    <t>Formularz asortymentowy - Szczegółowa Oferta Cenowa Załącznik nr 1 do Umowy</t>
  </si>
  <si>
    <r>
      <t xml:space="preserve">Dodatkowe wymagania:
poz. 1 do każdego zabiegu w okresie obowiązywania umowy Zamawiający wymaga udostępnienia pełnego instrumentarium </t>
    </r>
    <r>
      <rPr>
        <b/>
        <sz val="8"/>
        <color rgb="FFFF0000"/>
        <rFont val="Tahoma"/>
        <family val="2"/>
        <charset val="238"/>
      </rPr>
      <t>stałego</t>
    </r>
    <r>
      <rPr>
        <b/>
        <sz val="8"/>
        <rFont val="Tahoma"/>
        <family val="2"/>
        <charset val="238"/>
      </rPr>
      <t xml:space="preserve"> do oferowanych wyrobów</t>
    </r>
  </si>
  <si>
    <r>
      <t xml:space="preserve">Dodatkowe wymagania:
</t>
    </r>
    <r>
      <rPr>
        <b/>
        <sz val="8"/>
        <color rgb="FFFF0000"/>
        <rFont val="Tahoma"/>
        <family val="2"/>
        <charset val="238"/>
      </rPr>
      <t>poz. 2,3</t>
    </r>
    <r>
      <rPr>
        <b/>
        <sz val="8"/>
        <rFont val="Tahoma"/>
        <family val="2"/>
        <charset val="238"/>
      </rPr>
      <t xml:space="preserve"> - do każdego zabiegu w okresie obowiązywania umowy Zamawiający wymaga udostępnienia pełnego instrumentarium w formule LOANER SET czyli tzw. „Lotnej”, tj. po wcześniejszym złożeniu zamówienia przez Zamawiającego  do oferowanych wyrobów.</t>
    </r>
  </si>
  <si>
    <t xml:space="preserve">Pakiet n 2 (18) - Materiały ortopedyczne do stabilizacji złamań kości długich </t>
  </si>
  <si>
    <t>Znak postępownia DZ-271-1-3/TP/2026</t>
  </si>
  <si>
    <t xml:space="preserve">Pakiet nr 1 (11) - Implanty do rekonstrukcji łąkotek </t>
  </si>
  <si>
    <t xml:space="preserve">*&lt;dokument należy sporządzić w formie elektronicznej lub postaci elektronicznej i podpisać kwalifikowanym podpisem elektronicznym podpisem zaufanym lub podpisem osobistym osoby/osób uprawnionej/-ych do reprezentacji Wykonawcy lub Pełnomocnika Wykonawców wspólnie ubiegających się o Zamówienie o ile z treści pełnomocnictwa wynika upoważnienie do złożenia stosowanego oświadczenia &gt; 											</t>
  </si>
  <si>
    <t>Kable stalowe o srednicy 1,6 mm oraz 2,0 mm i długości min. 500 mm z plecionki "49 drutów" ze stali w komplecie z zaciskiem lub kulką + blokada</t>
  </si>
  <si>
    <t>Kable stalowe z plecionki "49 drutów" ze stali w komplecie z zaciskiem lub kulką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</si>
</sst>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_-* #,##0.00\ &quot;DM&quot;_-;\-* #,##0.00\ &quot;DM&quot;_-;_-* &quot;-&quot;??\ &quot;DM&quot;_-;_-@_-"/>
    <numFmt numFmtId="165" formatCode="#,##0.00\ &quot;zł&quot;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name val="Tahoma"/>
      <family val="2"/>
      <charset val="238"/>
    </font>
    <font>
      <b/>
      <i/>
      <sz val="8"/>
      <name val="Tahoma"/>
      <family val="2"/>
      <charset val="238"/>
    </font>
    <font>
      <sz val="8"/>
      <name val="Tahoma"/>
      <family val="2"/>
      <charset val="238"/>
    </font>
    <font>
      <sz val="8"/>
      <color indexed="8"/>
      <name val="Tahoma"/>
      <family val="2"/>
      <charset val="238"/>
    </font>
    <font>
      <sz val="8"/>
      <color theme="1"/>
      <name val="Tahoma"/>
      <family val="2"/>
      <charset val="238"/>
    </font>
    <font>
      <sz val="8"/>
      <color rgb="FFFF0000"/>
      <name val="Tahoma"/>
      <family val="2"/>
      <charset val="238"/>
    </font>
    <font>
      <i/>
      <sz val="8"/>
      <color rgb="FF1F4E79"/>
      <name val="Tahoma"/>
      <family val="2"/>
      <charset val="238"/>
    </font>
    <font>
      <i/>
      <sz val="8"/>
      <color rgb="FFFF0000"/>
      <name val="Tahoma"/>
      <family val="2"/>
      <charset val="238"/>
    </font>
    <font>
      <b/>
      <sz val="8"/>
      <color rgb="FFFF0000"/>
      <name val="Tahoma"/>
      <family val="2"/>
      <charset val="238"/>
    </font>
    <font>
      <i/>
      <sz val="8"/>
      <color theme="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4" fillId="0" borderId="0"/>
    <xf numFmtId="164" fontId="5" fillId="0" borderId="0" applyFont="0" applyFill="0" applyBorder="0" applyAlignment="0" applyProtection="0"/>
    <xf numFmtId="0" fontId="6" fillId="0" borderId="0"/>
    <xf numFmtId="0" fontId="7" fillId="0" borderId="0"/>
    <xf numFmtId="44" fontId="4" fillId="0" borderId="0" applyFont="0" applyFill="0" applyBorder="0" applyAlignment="0" applyProtection="0"/>
    <xf numFmtId="0" fontId="2" fillId="0" borderId="0"/>
    <xf numFmtId="0" fontId="5" fillId="0" borderId="0"/>
    <xf numFmtId="0" fontId="8" fillId="0" borderId="0"/>
    <xf numFmtId="0" fontId="2" fillId="0" borderId="0"/>
    <xf numFmtId="44" fontId="2" fillId="0" borderId="0" applyFont="0" applyFill="0" applyBorder="0" applyAlignment="0" applyProtection="0"/>
    <xf numFmtId="0" fontId="9" fillId="0" borderId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5" fillId="0" borderId="0"/>
    <xf numFmtId="38" fontId="5" fillId="0" borderId="0" applyFon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10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7">
    <xf numFmtId="0" fontId="0" fillId="0" borderId="0" xfId="0"/>
    <xf numFmtId="0" fontId="11" fillId="3" borderId="3" xfId="12" applyFont="1" applyFill="1" applyBorder="1" applyAlignment="1">
      <alignment horizontal="center" vertical="center" wrapText="1"/>
    </xf>
    <xf numFmtId="0" fontId="11" fillId="3" borderId="3" xfId="4" applyFont="1" applyFill="1" applyBorder="1" applyAlignment="1">
      <alignment horizontal="center" vertical="center" wrapText="1"/>
    </xf>
    <xf numFmtId="165" fontId="11" fillId="3" borderId="3" xfId="5" applyNumberFormat="1" applyFont="1" applyFill="1" applyBorder="1" applyAlignment="1">
      <alignment horizontal="center" vertical="center" wrapText="1"/>
    </xf>
    <xf numFmtId="0" fontId="12" fillId="3" borderId="3" xfId="4" applyFont="1" applyFill="1" applyBorder="1" applyAlignment="1">
      <alignment horizontal="center" vertical="center" wrapText="1"/>
    </xf>
    <xf numFmtId="44" fontId="11" fillId="3" borderId="3" xfId="12" applyNumberFormat="1" applyFont="1" applyFill="1" applyBorder="1" applyAlignment="1">
      <alignment vertical="center"/>
    </xf>
    <xf numFmtId="0" fontId="13" fillId="3" borderId="3" xfId="12" applyFont="1" applyFill="1" applyBorder="1" applyAlignment="1">
      <alignment horizontal="center" vertical="center"/>
    </xf>
    <xf numFmtId="44" fontId="13" fillId="3" borderId="3" xfId="12" applyNumberFormat="1" applyFont="1" applyFill="1" applyBorder="1" applyAlignment="1">
      <alignment vertical="center"/>
    </xf>
    <xf numFmtId="0" fontId="13" fillId="0" borderId="3" xfId="12" applyFont="1" applyBorder="1" applyAlignment="1">
      <alignment horizontal="left" vertical="center" wrapText="1"/>
    </xf>
    <xf numFmtId="44" fontId="11" fillId="3" borderId="3" xfId="13" applyFont="1" applyFill="1" applyBorder="1" applyAlignment="1">
      <alignment horizontal="center" vertical="center" wrapText="1"/>
    </xf>
    <xf numFmtId="0" fontId="11" fillId="3" borderId="2" xfId="12" applyFont="1" applyFill="1" applyBorder="1" applyAlignment="1">
      <alignment horizontal="center" vertical="center" wrapText="1"/>
    </xf>
    <xf numFmtId="0" fontId="11" fillId="3" borderId="2" xfId="4" applyFont="1" applyFill="1" applyBorder="1" applyAlignment="1">
      <alignment horizontal="center" vertical="center" wrapText="1"/>
    </xf>
    <xf numFmtId="44" fontId="11" fillId="3" borderId="2" xfId="13" applyFont="1" applyFill="1" applyBorder="1" applyAlignment="1">
      <alignment horizontal="center" vertical="center" wrapText="1"/>
    </xf>
    <xf numFmtId="165" fontId="11" fillId="3" borderId="2" xfId="5" applyNumberFormat="1" applyFont="1" applyFill="1" applyBorder="1" applyAlignment="1">
      <alignment horizontal="center" vertical="center" wrapText="1"/>
    </xf>
    <xf numFmtId="0" fontId="12" fillId="3" borderId="2" xfId="4" applyFont="1" applyFill="1" applyBorder="1" applyAlignment="1">
      <alignment horizontal="center" vertical="center" wrapText="1"/>
    </xf>
    <xf numFmtId="0" fontId="13" fillId="0" borderId="2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left" vertical="center" wrapText="1"/>
    </xf>
    <xf numFmtId="0" fontId="13" fillId="0" borderId="2" xfId="7" applyFont="1" applyBorder="1" applyAlignment="1">
      <alignment horizontal="center" vertical="center" wrapText="1"/>
    </xf>
    <xf numFmtId="44" fontId="13" fillId="0" borderId="2" xfId="12" applyNumberFormat="1" applyFont="1" applyBorder="1" applyAlignment="1">
      <alignment horizontal="left" vertical="center" wrapText="1"/>
    </xf>
    <xf numFmtId="44" fontId="13" fillId="0" borderId="2" xfId="12" applyNumberFormat="1" applyFont="1" applyBorder="1" applyAlignment="1">
      <alignment horizontal="left" vertical="center"/>
    </xf>
    <xf numFmtId="9" fontId="13" fillId="0" borderId="2" xfId="12" applyNumberFormat="1" applyFont="1" applyBorder="1" applyAlignment="1">
      <alignment horizontal="center" vertical="center" wrapText="1"/>
    </xf>
    <xf numFmtId="44" fontId="11" fillId="3" borderId="2" xfId="12" applyNumberFormat="1" applyFont="1" applyFill="1" applyBorder="1" applyAlignment="1">
      <alignment vertical="center"/>
    </xf>
    <xf numFmtId="0" fontId="13" fillId="3" borderId="2" xfId="12" applyFont="1" applyFill="1" applyBorder="1" applyAlignment="1">
      <alignment horizontal="center" vertical="center"/>
    </xf>
    <xf numFmtId="44" fontId="13" fillId="3" borderId="2" xfId="12" applyNumberFormat="1" applyFont="1" applyFill="1" applyBorder="1" applyAlignment="1">
      <alignment vertical="center"/>
    </xf>
    <xf numFmtId="44" fontId="13" fillId="3" borderId="2" xfId="13" applyFont="1" applyFill="1" applyBorder="1" applyAlignment="1">
      <alignment vertical="center"/>
    </xf>
    <xf numFmtId="0" fontId="13" fillId="0" borderId="3" xfId="12" applyFont="1" applyBorder="1" applyAlignment="1">
      <alignment horizontal="center" vertical="center" wrapText="1"/>
    </xf>
    <xf numFmtId="0" fontId="14" fillId="0" borderId="3" xfId="12" applyFont="1" applyBorder="1" applyAlignment="1">
      <alignment horizontal="center" vertical="center" wrapText="1"/>
    </xf>
    <xf numFmtId="49" fontId="14" fillId="0" borderId="3" xfId="12" applyNumberFormat="1" applyFont="1" applyBorder="1" applyAlignment="1">
      <alignment horizontal="center" vertical="center" wrapText="1"/>
    </xf>
    <xf numFmtId="44" fontId="13" fillId="0" borderId="3" xfId="8" applyFont="1" applyFill="1" applyBorder="1" applyAlignment="1">
      <alignment horizontal="right" vertical="center" wrapText="1"/>
    </xf>
    <xf numFmtId="9" fontId="13" fillId="0" borderId="3" xfId="12" applyNumberFormat="1" applyFont="1" applyBorder="1" applyAlignment="1">
      <alignment horizontal="center" vertical="center" wrapText="1"/>
    </xf>
    <xf numFmtId="0" fontId="16" fillId="0" borderId="3" xfId="12" applyFont="1" applyBorder="1" applyAlignment="1">
      <alignment horizontal="center" vertical="center" wrapText="1"/>
    </xf>
    <xf numFmtId="44" fontId="13" fillId="0" borderId="3" xfId="12" applyNumberFormat="1" applyFont="1" applyBorder="1" applyAlignment="1">
      <alignment horizontal="left" vertical="center" wrapText="1"/>
    </xf>
    <xf numFmtId="44" fontId="13" fillId="3" borderId="3" xfId="13" applyFont="1" applyFill="1" applyBorder="1" applyAlignment="1">
      <alignment vertical="center"/>
    </xf>
    <xf numFmtId="44" fontId="13" fillId="3" borderId="4" xfId="12" applyNumberFormat="1" applyFont="1" applyFill="1" applyBorder="1" applyAlignment="1">
      <alignment vertical="center"/>
    </xf>
    <xf numFmtId="0" fontId="13" fillId="3" borderId="4" xfId="12" applyFont="1" applyFill="1" applyBorder="1" applyAlignment="1">
      <alignment horizontal="center" vertical="center"/>
    </xf>
    <xf numFmtId="44" fontId="13" fillId="3" borderId="4" xfId="13" applyFont="1" applyFill="1" applyBorder="1" applyAlignment="1">
      <alignment vertical="center"/>
    </xf>
    <xf numFmtId="0" fontId="11" fillId="3" borderId="2" xfId="12" applyFont="1" applyFill="1" applyBorder="1" applyAlignment="1">
      <alignment horizontal="center" vertical="center"/>
    </xf>
    <xf numFmtId="0" fontId="11" fillId="3" borderId="2" xfId="12" applyFont="1" applyFill="1" applyBorder="1" applyAlignment="1">
      <alignment horizontal="left" vertical="center"/>
    </xf>
    <xf numFmtId="0" fontId="11" fillId="3" borderId="2" xfId="12" applyFont="1" applyFill="1" applyBorder="1" applyAlignment="1">
      <alignment vertical="center"/>
    </xf>
    <xf numFmtId="0" fontId="11" fillId="3" borderId="1" xfId="12" applyFont="1" applyFill="1" applyBorder="1" applyAlignment="1">
      <alignment horizontal="center" vertical="center"/>
    </xf>
    <xf numFmtId="0" fontId="18" fillId="0" borderId="2" xfId="12" applyFont="1" applyBorder="1" applyAlignment="1">
      <alignment horizontal="center" vertical="center" wrapText="1"/>
    </xf>
    <xf numFmtId="0" fontId="13" fillId="0" borderId="2" xfId="12" applyFont="1" applyBorder="1" applyAlignment="1">
      <alignment horizontal="left" vertical="center" wrapText="1"/>
    </xf>
    <xf numFmtId="0" fontId="17" fillId="0" borderId="2" xfId="12" applyFont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6" xfId="0" applyFont="1" applyFill="1" applyBorder="1" applyAlignment="1">
      <alignment horizontal="left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1" fillId="2" borderId="1" xfId="12" applyFont="1" applyFill="1" applyBorder="1" applyAlignment="1">
      <alignment horizontal="left" vertical="center" wrapText="1"/>
    </xf>
    <xf numFmtId="0" fontId="11" fillId="3" borderId="4" xfId="12" applyFont="1" applyFill="1" applyBorder="1" applyAlignment="1">
      <alignment horizontal="center" vertical="center"/>
    </xf>
    <xf numFmtId="0" fontId="13" fillId="0" borderId="3" xfId="12" applyFont="1" applyBorder="1" applyAlignment="1">
      <alignment horizontal="left" vertical="center" wrapText="1"/>
    </xf>
    <xf numFmtId="0" fontId="18" fillId="0" borderId="3" xfId="12" applyFont="1" applyBorder="1" applyAlignment="1">
      <alignment horizontal="center" vertical="center" wrapText="1"/>
    </xf>
    <xf numFmtId="0" fontId="15" fillId="0" borderId="3" xfId="12" applyFont="1" applyBorder="1" applyAlignment="1">
      <alignment horizontal="center" vertical="center"/>
    </xf>
    <xf numFmtId="0" fontId="20" fillId="0" borderId="3" xfId="12" applyFont="1" applyBorder="1" applyAlignment="1">
      <alignment horizontal="center" vertical="center"/>
    </xf>
    <xf numFmtId="0" fontId="11" fillId="3" borderId="3" xfId="12" applyFont="1" applyFill="1" applyBorder="1" applyAlignment="1">
      <alignment horizontal="left" vertical="center"/>
    </xf>
    <xf numFmtId="0" fontId="11" fillId="3" borderId="5" xfId="12" applyFont="1" applyFill="1" applyBorder="1" applyAlignment="1">
      <alignment horizontal="left" vertical="center"/>
    </xf>
    <xf numFmtId="0" fontId="11" fillId="3" borderId="6" xfId="12" applyFont="1" applyFill="1" applyBorder="1" applyAlignment="1">
      <alignment horizontal="left" vertical="center"/>
    </xf>
    <xf numFmtId="0" fontId="11" fillId="3" borderId="7" xfId="12" applyFont="1" applyFill="1" applyBorder="1" applyAlignment="1">
      <alignment horizontal="left" vertical="center"/>
    </xf>
    <xf numFmtId="0" fontId="11" fillId="3" borderId="3" xfId="12" applyFont="1" applyFill="1" applyBorder="1" applyAlignment="1">
      <alignment horizontal="center" vertical="center"/>
    </xf>
  </cellXfs>
  <cellStyles count="55">
    <cellStyle name="Dziesiętny 2" xfId="17" xr:uid="{00000000-0005-0000-0000-000001000000}"/>
    <cellStyle name="Dziesiętny 2 2" xfId="20" xr:uid="{00000000-0005-0000-0000-000002000000}"/>
    <cellStyle name="Dziesiętny 2 2 2" xfId="31" xr:uid="{00000000-0005-0000-0000-000003000000}"/>
    <cellStyle name="Dziesiętny 2 2 2 2" xfId="54" xr:uid="{19BB6EC4-6BF6-46F2-96E6-49D2D1236444}"/>
    <cellStyle name="Dziesiętny 2 2 3" xfId="45" xr:uid="{037687AC-4646-4584-ACAA-71B867216C5D}"/>
    <cellStyle name="Dziesiętny 2 3" xfId="29" xr:uid="{00000000-0005-0000-0000-000004000000}"/>
    <cellStyle name="Dziesiętny 2 3 2" xfId="52" xr:uid="{41178969-1851-42A5-9ED6-F5DB4462F2E6}"/>
    <cellStyle name="Dziesiętny 2 4" xfId="43" xr:uid="{82972F08-401F-447F-994A-D537EABC3DC2}"/>
    <cellStyle name="Dziesiętny 3" xfId="32" xr:uid="{AA24CCD6-DBA7-48CB-A3AE-3C91D7244B84}"/>
    <cellStyle name="Excel Built-in Normal" xfId="6" xr:uid="{00000000-0005-0000-0000-000005000000}"/>
    <cellStyle name="Normal 2 2" xfId="10" xr:uid="{00000000-0005-0000-0000-000006000000}"/>
    <cellStyle name="Normal_Sheet1" xfId="22" xr:uid="{00000000-0005-0000-0000-000007000000}"/>
    <cellStyle name="Normalny" xfId="0" builtinId="0"/>
    <cellStyle name="Normalny 2" xfId="7" xr:uid="{00000000-0005-0000-0000-000009000000}"/>
    <cellStyle name="Normalny 2 2" xfId="21" xr:uid="{00000000-0005-0000-0000-00000A000000}"/>
    <cellStyle name="Normalny 2 3" xfId="19" xr:uid="{00000000-0005-0000-0000-00000B000000}"/>
    <cellStyle name="Normalny 3" xfId="12" xr:uid="{00000000-0005-0000-0000-00000C000000}"/>
    <cellStyle name="Normalny 3 2" xfId="39" xr:uid="{D1F70BA6-BA1D-4C8D-BEDD-0990F901B443}"/>
    <cellStyle name="Normalny 3 3" xfId="14" xr:uid="{00000000-0005-0000-0000-00000D000000}"/>
    <cellStyle name="Normalny 4" xfId="11" xr:uid="{00000000-0005-0000-0000-00000E000000}"/>
    <cellStyle name="Normalny 5" xfId="9" xr:uid="{00000000-0005-0000-0000-00000F000000}"/>
    <cellStyle name="Normalny 5 2" xfId="38" xr:uid="{14153FD1-22EF-4567-8C0B-1E7D88E8AA56}"/>
    <cellStyle name="Normalny 6" xfId="1" xr:uid="{00000000-0005-0000-0000-000010000000}"/>
    <cellStyle name="Normalny 6 2" xfId="34" xr:uid="{7B67BB28-8AD3-457B-9014-07F76FC23550}"/>
    <cellStyle name="Normalny_Arkusz1" xfId="4" xr:uid="{00000000-0005-0000-0000-000011000000}"/>
    <cellStyle name="Procentowy 2" xfId="2" xr:uid="{00000000-0005-0000-0000-000013000000}"/>
    <cellStyle name="Procentowy 2 2" xfId="35" xr:uid="{E633F27C-EB47-4901-AD71-FE159C41B646}"/>
    <cellStyle name="Walutowy 2" xfId="8" xr:uid="{00000000-0005-0000-0000-000015000000}"/>
    <cellStyle name="Walutowy 2 2" xfId="15" xr:uid="{00000000-0005-0000-0000-000016000000}"/>
    <cellStyle name="Walutowy 2 2 2" xfId="27" xr:uid="{00000000-0005-0000-0000-000017000000}"/>
    <cellStyle name="Walutowy 2 2 2 2" xfId="50" xr:uid="{5C404A7C-DB9D-49DB-AE3E-0EFF28BD90EE}"/>
    <cellStyle name="Walutowy 2 2 3" xfId="41" xr:uid="{43DB2F70-06BA-4841-88DC-433088E0AB0F}"/>
    <cellStyle name="Walutowy 2 3" xfId="25" xr:uid="{00000000-0005-0000-0000-000018000000}"/>
    <cellStyle name="Walutowy 2 3 2" xfId="48" xr:uid="{2E77C2A5-C4B1-486F-A536-CE96EAB2D217}"/>
    <cellStyle name="Walutowy 2 4" xfId="37" xr:uid="{7B1AC74A-A381-4F2D-8F82-A8AA3D540CE9}"/>
    <cellStyle name="Walutowy 3" xfId="13" xr:uid="{00000000-0005-0000-0000-000019000000}"/>
    <cellStyle name="Walutowy 3 2" xfId="16" xr:uid="{00000000-0005-0000-0000-00001A000000}"/>
    <cellStyle name="Walutowy 3 2 2" xfId="28" xr:uid="{00000000-0005-0000-0000-00001B000000}"/>
    <cellStyle name="Walutowy 3 2 2 2" xfId="51" xr:uid="{F90396AF-9E42-46AB-8670-348719ACA081}"/>
    <cellStyle name="Walutowy 3 2 3" xfId="42" xr:uid="{E5D01820-66E6-48DE-87CA-20F8A53A542F}"/>
    <cellStyle name="Walutowy 3 3" xfId="18" xr:uid="{00000000-0005-0000-0000-00001C000000}"/>
    <cellStyle name="Walutowy 3 3 2" xfId="30" xr:uid="{00000000-0005-0000-0000-00001D000000}"/>
    <cellStyle name="Walutowy 3 3 2 2" xfId="53" xr:uid="{F8B74459-F3B5-4792-9B11-DBDCFDF215D2}"/>
    <cellStyle name="Walutowy 3 3 3" xfId="44" xr:uid="{0596C575-4A67-4A83-8652-7D83BEE52297}"/>
    <cellStyle name="Walutowy 3 4" xfId="26" xr:uid="{00000000-0005-0000-0000-00001E000000}"/>
    <cellStyle name="Walutowy 3 4 2" xfId="49" xr:uid="{986A42B6-B910-4D88-A74F-BFF0DE755B59}"/>
    <cellStyle name="Walutowy 3 5" xfId="40" xr:uid="{4E27D75A-B201-4608-922D-35286116CB04}"/>
    <cellStyle name="Walutowy 4" xfId="3" xr:uid="{00000000-0005-0000-0000-00001F000000}"/>
    <cellStyle name="Walutowy 4 2" xfId="24" xr:uid="{00000000-0005-0000-0000-000020000000}"/>
    <cellStyle name="Walutowy 4 2 2" xfId="47" xr:uid="{FE500611-7FEB-4DE4-A853-3FAE6EE5CD83}"/>
    <cellStyle name="Walutowy 4 3" xfId="36" xr:uid="{09CE22B3-CB78-4E3C-8FCD-679B3F728488}"/>
    <cellStyle name="Walutowy 5" xfId="23" xr:uid="{00000000-0005-0000-0000-000021000000}"/>
    <cellStyle name="Walutowy 5 2" xfId="46" xr:uid="{3C6185A3-411D-407E-B3BE-AF82BDDBF02F}"/>
    <cellStyle name="Walutowy 6" xfId="33" xr:uid="{4AB4E49F-58E5-423A-AB81-F650A65BE60B}"/>
    <cellStyle name="Walutowy_Arkusz1" xfId="5" xr:uid="{00000000-0005-0000-0000-00002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  <pageSetUpPr fitToPage="1"/>
  </sheetPr>
  <dimension ref="A1:N21"/>
  <sheetViews>
    <sheetView workbookViewId="0">
      <selection activeCell="U13" sqref="U13"/>
    </sheetView>
  </sheetViews>
  <sheetFormatPr defaultRowHeight="15"/>
  <cols>
    <col min="1" max="1" width="5.7109375" customWidth="1"/>
    <col min="2" max="2" width="12" customWidth="1"/>
    <col min="4" max="4" width="10.140625" bestFit="1" customWidth="1"/>
    <col min="5" max="5" width="39.42578125" customWidth="1"/>
    <col min="6" max="6" width="9.140625" customWidth="1"/>
    <col min="7" max="7" width="12.28515625" customWidth="1"/>
    <col min="8" max="8" width="9.140625" customWidth="1"/>
    <col min="9" max="9" width="12.85546875" customWidth="1"/>
    <col min="10" max="10" width="11.140625" customWidth="1"/>
    <col min="11" max="11" width="12.85546875" customWidth="1"/>
    <col min="12" max="12" width="13.28515625" bestFit="1" customWidth="1"/>
    <col min="13" max="13" width="9.28515625" bestFit="1" customWidth="1"/>
    <col min="14" max="14" width="13.28515625" bestFit="1" customWidth="1"/>
  </cols>
  <sheetData>
    <row r="1" spans="1:14">
      <c r="A1" s="37" t="s">
        <v>66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</row>
    <row r="2" spans="1:14">
      <c r="A2" s="38" t="s">
        <v>61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</row>
    <row r="3" spans="1:14">
      <c r="A3" s="37" t="s">
        <v>67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</row>
    <row r="4" spans="1:14" ht="52.5">
      <c r="A4" s="10" t="s">
        <v>0</v>
      </c>
      <c r="B4" s="11" t="s">
        <v>1</v>
      </c>
      <c r="C4" s="10" t="s">
        <v>2</v>
      </c>
      <c r="D4" s="11" t="s">
        <v>30</v>
      </c>
      <c r="E4" s="10" t="s">
        <v>3</v>
      </c>
      <c r="F4" s="10" t="s">
        <v>4</v>
      </c>
      <c r="G4" s="10" t="s">
        <v>5</v>
      </c>
      <c r="H4" s="10" t="s">
        <v>6</v>
      </c>
      <c r="I4" s="10" t="s">
        <v>7</v>
      </c>
      <c r="J4" s="10" t="s">
        <v>8</v>
      </c>
      <c r="K4" s="12" t="s">
        <v>9</v>
      </c>
      <c r="L4" s="13" t="s">
        <v>32</v>
      </c>
      <c r="M4" s="10" t="s">
        <v>10</v>
      </c>
      <c r="N4" s="10" t="s">
        <v>33</v>
      </c>
    </row>
    <row r="5" spans="1:14">
      <c r="A5" s="14" t="s">
        <v>11</v>
      </c>
      <c r="B5" s="14" t="s">
        <v>12</v>
      </c>
      <c r="C5" s="14" t="s">
        <v>13</v>
      </c>
      <c r="D5" s="14" t="s">
        <v>14</v>
      </c>
      <c r="E5" s="14" t="s">
        <v>15</v>
      </c>
      <c r="F5" s="14" t="s">
        <v>16</v>
      </c>
      <c r="G5" s="14" t="s">
        <v>17</v>
      </c>
      <c r="H5" s="14" t="s">
        <v>18</v>
      </c>
      <c r="I5" s="14" t="s">
        <v>19</v>
      </c>
      <c r="J5" s="14" t="s">
        <v>20</v>
      </c>
      <c r="K5" s="14" t="s">
        <v>21</v>
      </c>
      <c r="L5" s="14" t="s">
        <v>22</v>
      </c>
      <c r="M5" s="14" t="s">
        <v>23</v>
      </c>
      <c r="N5" s="14" t="s">
        <v>24</v>
      </c>
    </row>
    <row r="6" spans="1:14" ht="98.25" customHeight="1">
      <c r="A6" s="15" t="s">
        <v>11</v>
      </c>
      <c r="B6" s="16" t="s">
        <v>36</v>
      </c>
      <c r="C6" s="15" t="s">
        <v>25</v>
      </c>
      <c r="D6" s="15">
        <v>18</v>
      </c>
      <c r="E6" s="16" t="s">
        <v>37</v>
      </c>
      <c r="F6" s="17"/>
      <c r="G6" s="17"/>
      <c r="H6" s="17"/>
      <c r="I6" s="17"/>
      <c r="J6" s="17"/>
      <c r="K6" s="18"/>
      <c r="L6" s="19">
        <f>D6*K6</f>
        <v>0</v>
      </c>
      <c r="M6" s="20"/>
      <c r="N6" s="18">
        <f>L6*M6+L6</f>
        <v>0</v>
      </c>
    </row>
    <row r="7" spans="1:14" ht="105" customHeight="1">
      <c r="A7" s="15" t="s">
        <v>12</v>
      </c>
      <c r="B7" s="16" t="s">
        <v>38</v>
      </c>
      <c r="C7" s="15" t="s">
        <v>25</v>
      </c>
      <c r="D7" s="15">
        <v>86</v>
      </c>
      <c r="E7" s="16" t="s">
        <v>39</v>
      </c>
      <c r="F7" s="17"/>
      <c r="G7" s="17"/>
      <c r="H7" s="17"/>
      <c r="I7" s="17"/>
      <c r="J7" s="17"/>
      <c r="K7" s="18"/>
      <c r="L7" s="19">
        <f t="shared" ref="L7:L13" si="0">D7*K7</f>
        <v>0</v>
      </c>
      <c r="M7" s="20"/>
      <c r="N7" s="18">
        <f t="shared" ref="N7:N13" si="1">L7*M7+L7</f>
        <v>0</v>
      </c>
    </row>
    <row r="8" spans="1:14" ht="121.5" customHeight="1">
      <c r="A8" s="15" t="s">
        <v>13</v>
      </c>
      <c r="B8" s="16" t="s">
        <v>40</v>
      </c>
      <c r="C8" s="15" t="s">
        <v>25</v>
      </c>
      <c r="D8" s="15">
        <v>37</v>
      </c>
      <c r="E8" s="16" t="s">
        <v>41</v>
      </c>
      <c r="F8" s="17"/>
      <c r="G8" s="17"/>
      <c r="H8" s="17"/>
      <c r="I8" s="17"/>
      <c r="J8" s="17"/>
      <c r="K8" s="18"/>
      <c r="L8" s="19">
        <f t="shared" si="0"/>
        <v>0</v>
      </c>
      <c r="M8" s="20"/>
      <c r="N8" s="18">
        <f t="shared" si="1"/>
        <v>0</v>
      </c>
    </row>
    <row r="9" spans="1:14" ht="74.25" customHeight="1">
      <c r="A9" s="15" t="s">
        <v>14</v>
      </c>
      <c r="B9" s="16" t="s">
        <v>42</v>
      </c>
      <c r="C9" s="15" t="s">
        <v>25</v>
      </c>
      <c r="D9" s="15">
        <v>3</v>
      </c>
      <c r="E9" s="16" t="s">
        <v>43</v>
      </c>
      <c r="F9" s="17"/>
      <c r="G9" s="17"/>
      <c r="H9" s="17"/>
      <c r="I9" s="17"/>
      <c r="J9" s="17"/>
      <c r="K9" s="18"/>
      <c r="L9" s="19">
        <f t="shared" si="0"/>
        <v>0</v>
      </c>
      <c r="M9" s="20"/>
      <c r="N9" s="18">
        <f t="shared" si="1"/>
        <v>0</v>
      </c>
    </row>
    <row r="10" spans="1:14" ht="66.75" customHeight="1">
      <c r="A10" s="15" t="s">
        <v>15</v>
      </c>
      <c r="B10" s="16" t="s">
        <v>44</v>
      </c>
      <c r="C10" s="15" t="s">
        <v>25</v>
      </c>
      <c r="D10" s="15">
        <v>1</v>
      </c>
      <c r="E10" s="16" t="s">
        <v>45</v>
      </c>
      <c r="F10" s="17"/>
      <c r="G10" s="17"/>
      <c r="H10" s="17"/>
      <c r="I10" s="17"/>
      <c r="J10" s="17"/>
      <c r="K10" s="18"/>
      <c r="L10" s="19">
        <f t="shared" si="0"/>
        <v>0</v>
      </c>
      <c r="M10" s="20"/>
      <c r="N10" s="18">
        <f t="shared" si="1"/>
        <v>0</v>
      </c>
    </row>
    <row r="11" spans="1:14" ht="30.75" customHeight="1">
      <c r="A11" s="15" t="s">
        <v>16</v>
      </c>
      <c r="B11" s="16" t="s">
        <v>46</v>
      </c>
      <c r="C11" s="15" t="s">
        <v>25</v>
      </c>
      <c r="D11" s="15">
        <v>1</v>
      </c>
      <c r="E11" s="16" t="s">
        <v>47</v>
      </c>
      <c r="F11" s="17"/>
      <c r="G11" s="17"/>
      <c r="H11" s="17"/>
      <c r="I11" s="17"/>
      <c r="J11" s="17"/>
      <c r="K11" s="18"/>
      <c r="L11" s="19">
        <f t="shared" si="0"/>
        <v>0</v>
      </c>
      <c r="M11" s="20"/>
      <c r="N11" s="18">
        <f t="shared" si="1"/>
        <v>0</v>
      </c>
    </row>
    <row r="12" spans="1:14" ht="62.25" customHeight="1">
      <c r="A12" s="15" t="s">
        <v>17</v>
      </c>
      <c r="B12" s="16" t="s">
        <v>48</v>
      </c>
      <c r="C12" s="15" t="s">
        <v>25</v>
      </c>
      <c r="D12" s="15">
        <v>1</v>
      </c>
      <c r="E12" s="16" t="s">
        <v>49</v>
      </c>
      <c r="F12" s="17"/>
      <c r="G12" s="17"/>
      <c r="H12" s="17"/>
      <c r="I12" s="17"/>
      <c r="J12" s="17"/>
      <c r="K12" s="18"/>
      <c r="L12" s="19">
        <f t="shared" si="0"/>
        <v>0</v>
      </c>
      <c r="M12" s="20"/>
      <c r="N12" s="18">
        <f t="shared" si="1"/>
        <v>0</v>
      </c>
    </row>
    <row r="13" spans="1:14" ht="73.5" customHeight="1">
      <c r="A13" s="15" t="s">
        <v>18</v>
      </c>
      <c r="B13" s="16" t="s">
        <v>50</v>
      </c>
      <c r="C13" s="15" t="s">
        <v>25</v>
      </c>
      <c r="D13" s="15">
        <v>1</v>
      </c>
      <c r="E13" s="16" t="s">
        <v>51</v>
      </c>
      <c r="F13" s="17"/>
      <c r="G13" s="17"/>
      <c r="H13" s="17"/>
      <c r="I13" s="17"/>
      <c r="J13" s="17"/>
      <c r="K13" s="18"/>
      <c r="L13" s="19">
        <f t="shared" si="0"/>
        <v>0</v>
      </c>
      <c r="M13" s="20"/>
      <c r="N13" s="18">
        <f t="shared" si="1"/>
        <v>0</v>
      </c>
    </row>
    <row r="14" spans="1:14">
      <c r="A14" s="36" t="s">
        <v>34</v>
      </c>
      <c r="B14" s="36"/>
      <c r="C14" s="36"/>
      <c r="D14" s="36"/>
      <c r="E14" s="39"/>
      <c r="F14" s="36"/>
      <c r="G14" s="36"/>
      <c r="H14" s="36"/>
      <c r="I14" s="36"/>
      <c r="J14" s="36"/>
      <c r="K14" s="36"/>
      <c r="L14" s="21">
        <f>SUM(L6:L13)</f>
        <v>0</v>
      </c>
      <c r="M14" s="22" t="s">
        <v>26</v>
      </c>
      <c r="N14" s="21">
        <f>SUM(N6:N13)</f>
        <v>0</v>
      </c>
    </row>
    <row r="15" spans="1:14">
      <c r="A15" s="36" t="s">
        <v>35</v>
      </c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23">
        <f>0.7*L14</f>
        <v>0</v>
      </c>
      <c r="M15" s="22" t="s">
        <v>26</v>
      </c>
      <c r="N15" s="24">
        <f>0.7*N14</f>
        <v>0</v>
      </c>
    </row>
    <row r="16" spans="1:14">
      <c r="A16" s="36" t="s">
        <v>27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23">
        <f>1.2*L14</f>
        <v>0</v>
      </c>
      <c r="M16" s="22" t="s">
        <v>26</v>
      </c>
      <c r="N16" s="24">
        <f>1.2*N14</f>
        <v>0</v>
      </c>
    </row>
    <row r="17" spans="1:14" ht="27" customHeight="1">
      <c r="A17" s="41" t="s">
        <v>59</v>
      </c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</row>
    <row r="18" spans="1:14" ht="31.5" customHeight="1">
      <c r="A18" s="41" t="s">
        <v>60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</row>
    <row r="19" spans="1:14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</row>
    <row r="20" spans="1:14">
      <c r="A20" s="42" t="s">
        <v>28</v>
      </c>
      <c r="B20" s="42"/>
      <c r="C20" s="42"/>
      <c r="D20" s="42"/>
      <c r="E20" s="42"/>
      <c r="F20" s="42" t="s">
        <v>29</v>
      </c>
      <c r="G20" s="42"/>
      <c r="H20" s="42"/>
      <c r="I20" s="42"/>
      <c r="J20" s="42"/>
      <c r="K20" s="42"/>
      <c r="L20" s="42"/>
      <c r="M20" s="42"/>
      <c r="N20" s="42"/>
    </row>
    <row r="21" spans="1:14" ht="28.5" customHeight="1">
      <c r="A21" s="40" t="s">
        <v>68</v>
      </c>
      <c r="B21" s="40"/>
      <c r="C21" s="4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</row>
  </sheetData>
  <mergeCells count="13">
    <mergeCell ref="A21:N21"/>
    <mergeCell ref="A17:N17"/>
    <mergeCell ref="A18:N18"/>
    <mergeCell ref="A19:E19"/>
    <mergeCell ref="F19:N19"/>
    <mergeCell ref="A20:E20"/>
    <mergeCell ref="F20:N20"/>
    <mergeCell ref="A16:K16"/>
    <mergeCell ref="A1:N1"/>
    <mergeCell ref="A2:N2"/>
    <mergeCell ref="A3:N3"/>
    <mergeCell ref="A14:K14"/>
    <mergeCell ref="A15:K15"/>
  </mergeCells>
  <pageMargins left="0.25" right="0.25" top="0.75" bottom="0.75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0000"/>
    <pageSetUpPr fitToPage="1"/>
  </sheetPr>
  <dimension ref="A1:N18"/>
  <sheetViews>
    <sheetView tabSelected="1" workbookViewId="0">
      <selection activeCell="B6" sqref="B6"/>
    </sheetView>
  </sheetViews>
  <sheetFormatPr defaultRowHeight="15"/>
  <cols>
    <col min="1" max="1" width="6.140625" customWidth="1"/>
    <col min="2" max="2" width="15.85546875" customWidth="1"/>
    <col min="4" max="4" width="9.28515625" bestFit="1" customWidth="1"/>
    <col min="5" max="5" width="32.140625" customWidth="1"/>
    <col min="6" max="6" width="15.7109375" customWidth="1"/>
    <col min="7" max="7" width="14" customWidth="1"/>
    <col min="8" max="8" width="9.140625" customWidth="1"/>
    <col min="9" max="9" width="14.28515625" customWidth="1"/>
    <col min="10" max="10" width="9.140625" customWidth="1"/>
    <col min="11" max="11" width="10.42578125" customWidth="1"/>
    <col min="12" max="12" width="12.85546875" customWidth="1"/>
    <col min="13" max="13" width="9.28515625" bestFit="1" customWidth="1"/>
    <col min="14" max="14" width="17.42578125" customWidth="1"/>
  </cols>
  <sheetData>
    <row r="1" spans="1:14">
      <c r="A1" s="52" t="s">
        <v>66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</row>
    <row r="2" spans="1:14">
      <c r="A2" s="53" t="s">
        <v>62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5"/>
    </row>
    <row r="3" spans="1:14">
      <c r="A3" s="53" t="s">
        <v>65</v>
      </c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5"/>
    </row>
    <row r="4" spans="1:14" ht="31.5">
      <c r="A4" s="1" t="s">
        <v>0</v>
      </c>
      <c r="B4" s="2" t="s">
        <v>1</v>
      </c>
      <c r="C4" s="1" t="s">
        <v>2</v>
      </c>
      <c r="D4" s="2" t="s">
        <v>52</v>
      </c>
      <c r="E4" s="1" t="s">
        <v>3</v>
      </c>
      <c r="F4" s="1" t="s">
        <v>4</v>
      </c>
      <c r="G4" s="1" t="s">
        <v>5</v>
      </c>
      <c r="H4" s="1" t="s">
        <v>6</v>
      </c>
      <c r="I4" s="1" t="s">
        <v>7</v>
      </c>
      <c r="J4" s="1" t="s">
        <v>8</v>
      </c>
      <c r="K4" s="9" t="s">
        <v>9</v>
      </c>
      <c r="L4" s="3" t="s">
        <v>32</v>
      </c>
      <c r="M4" s="1" t="s">
        <v>10</v>
      </c>
      <c r="N4" s="1" t="s">
        <v>33</v>
      </c>
    </row>
    <row r="5" spans="1:14">
      <c r="A5" s="4" t="s">
        <v>11</v>
      </c>
      <c r="B5" s="4" t="s">
        <v>12</v>
      </c>
      <c r="C5" s="4" t="s">
        <v>13</v>
      </c>
      <c r="D5" s="4" t="s">
        <v>14</v>
      </c>
      <c r="E5" s="4" t="s">
        <v>15</v>
      </c>
      <c r="F5" s="4" t="s">
        <v>16</v>
      </c>
      <c r="G5" s="4" t="s">
        <v>17</v>
      </c>
      <c r="H5" s="4" t="s">
        <v>18</v>
      </c>
      <c r="I5" s="4" t="s">
        <v>19</v>
      </c>
      <c r="J5" s="4" t="s">
        <v>20</v>
      </c>
      <c r="K5" s="4" t="s">
        <v>21</v>
      </c>
      <c r="L5" s="4" t="s">
        <v>22</v>
      </c>
      <c r="M5" s="4" t="s">
        <v>23</v>
      </c>
      <c r="N5" s="4" t="s">
        <v>24</v>
      </c>
    </row>
    <row r="6" spans="1:14" ht="67.5" customHeight="1">
      <c r="A6" s="25" t="s">
        <v>11</v>
      </c>
      <c r="B6" s="8" t="s">
        <v>70</v>
      </c>
      <c r="C6" s="25" t="s">
        <v>25</v>
      </c>
      <c r="D6" s="25">
        <v>11</v>
      </c>
      <c r="E6" s="8" t="s">
        <v>69</v>
      </c>
      <c r="F6" s="30"/>
      <c r="G6" s="25"/>
      <c r="H6" s="26"/>
      <c r="I6" s="26"/>
      <c r="J6" s="27"/>
      <c r="K6" s="31"/>
      <c r="L6" s="28">
        <f t="shared" ref="L6:L8" si="0">D6*K6</f>
        <v>0</v>
      </c>
      <c r="M6" s="29"/>
      <c r="N6" s="28">
        <f t="shared" ref="N6:N8" si="1">L6*M6+L6</f>
        <v>0</v>
      </c>
    </row>
    <row r="7" spans="1:14" ht="53.25" customHeight="1">
      <c r="A7" s="25" t="s">
        <v>12</v>
      </c>
      <c r="B7" s="8" t="s">
        <v>53</v>
      </c>
      <c r="C7" s="25" t="s">
        <v>25</v>
      </c>
      <c r="D7" s="25">
        <v>1</v>
      </c>
      <c r="E7" s="8" t="s">
        <v>54</v>
      </c>
      <c r="F7" s="25"/>
      <c r="G7" s="25"/>
      <c r="H7" s="26"/>
      <c r="I7" s="26"/>
      <c r="J7" s="27"/>
      <c r="K7" s="31"/>
      <c r="L7" s="28">
        <f t="shared" si="0"/>
        <v>0</v>
      </c>
      <c r="M7" s="29"/>
      <c r="N7" s="28">
        <f t="shared" si="1"/>
        <v>0</v>
      </c>
    </row>
    <row r="8" spans="1:14" ht="47.25" customHeight="1">
      <c r="A8" s="25" t="s">
        <v>13</v>
      </c>
      <c r="B8" s="8" t="s">
        <v>55</v>
      </c>
      <c r="C8" s="25" t="s">
        <v>25</v>
      </c>
      <c r="D8" s="25">
        <v>1</v>
      </c>
      <c r="E8" s="8" t="s">
        <v>56</v>
      </c>
      <c r="F8" s="25"/>
      <c r="G8" s="25"/>
      <c r="H8" s="26"/>
      <c r="I8" s="26"/>
      <c r="J8" s="27"/>
      <c r="K8" s="31"/>
      <c r="L8" s="28">
        <f t="shared" si="0"/>
        <v>0</v>
      </c>
      <c r="M8" s="29"/>
      <c r="N8" s="28">
        <f t="shared" si="1"/>
        <v>0</v>
      </c>
    </row>
    <row r="9" spans="1:14">
      <c r="A9" s="56" t="s">
        <v>34</v>
      </c>
      <c r="B9" s="56"/>
      <c r="C9" s="56"/>
      <c r="D9" s="56"/>
      <c r="E9" s="39"/>
      <c r="F9" s="56"/>
      <c r="G9" s="56"/>
      <c r="H9" s="56"/>
      <c r="I9" s="56"/>
      <c r="J9" s="56"/>
      <c r="K9" s="56"/>
      <c r="L9" s="5">
        <f>SUM(L6:L8)</f>
        <v>0</v>
      </c>
      <c r="M9" s="6"/>
      <c r="N9" s="5">
        <f>SUM(N6:N8)</f>
        <v>0</v>
      </c>
    </row>
    <row r="10" spans="1:14">
      <c r="A10" s="56" t="s">
        <v>35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7">
        <f>0.7*L9</f>
        <v>0</v>
      </c>
      <c r="M10" s="6"/>
      <c r="N10" s="32">
        <f>0.7*N9</f>
        <v>0</v>
      </c>
    </row>
    <row r="11" spans="1:14">
      <c r="A11" s="47" t="s">
        <v>27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33">
        <f>1.2*L9</f>
        <v>0</v>
      </c>
      <c r="M11" s="34"/>
      <c r="N11" s="35">
        <f>1.2*N9</f>
        <v>0</v>
      </c>
    </row>
    <row r="12" spans="1:14" ht="31.5" customHeight="1">
      <c r="A12" s="48" t="s">
        <v>57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</row>
    <row r="13" spans="1:14" ht="30.75" customHeight="1">
      <c r="A13" s="48" t="s">
        <v>58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</row>
    <row r="14" spans="1:14">
      <c r="A14" s="50"/>
      <c r="B14" s="50"/>
      <c r="C14" s="50"/>
      <c r="D14" s="50"/>
      <c r="E14" s="50"/>
      <c r="F14" s="50"/>
      <c r="G14" s="50"/>
      <c r="H14" s="50" t="s">
        <v>31</v>
      </c>
      <c r="I14" s="50"/>
      <c r="J14" s="50"/>
      <c r="K14" s="50"/>
      <c r="L14" s="50"/>
      <c r="M14" s="50"/>
      <c r="N14" s="50"/>
    </row>
    <row r="15" spans="1:14">
      <c r="A15" s="51" t="s">
        <v>28</v>
      </c>
      <c r="B15" s="51"/>
      <c r="C15" s="51"/>
      <c r="D15" s="51"/>
      <c r="E15" s="51"/>
      <c r="F15" s="51"/>
      <c r="G15" s="51"/>
      <c r="H15" s="51" t="s">
        <v>29</v>
      </c>
      <c r="I15" s="51"/>
      <c r="J15" s="51"/>
      <c r="K15" s="51"/>
      <c r="L15" s="51"/>
      <c r="M15" s="51"/>
      <c r="N15" s="51"/>
    </row>
    <row r="16" spans="1:14" ht="33.75" customHeight="1">
      <c r="A16" s="49" t="s">
        <v>68</v>
      </c>
      <c r="B16" s="49"/>
      <c r="C16" s="49"/>
      <c r="D16" s="49"/>
      <c r="E16" s="49"/>
      <c r="F16" s="49"/>
      <c r="G16" s="49"/>
      <c r="H16" s="49"/>
      <c r="I16" s="49"/>
      <c r="J16" s="49"/>
      <c r="K16" s="49"/>
      <c r="L16" s="49"/>
      <c r="M16" s="49"/>
      <c r="N16" s="49"/>
    </row>
    <row r="17" spans="1:14" ht="36" customHeight="1">
      <c r="A17" s="46" t="s">
        <v>63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</row>
    <row r="18" spans="1:14" ht="46.5" customHeight="1">
      <c r="A18" s="43" t="s">
        <v>64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5"/>
    </row>
  </sheetData>
  <mergeCells count="15">
    <mergeCell ref="A1:N1"/>
    <mergeCell ref="A2:N2"/>
    <mergeCell ref="A3:N3"/>
    <mergeCell ref="A9:K9"/>
    <mergeCell ref="A10:K10"/>
    <mergeCell ref="A18:N18"/>
    <mergeCell ref="A17:N17"/>
    <mergeCell ref="A11:K11"/>
    <mergeCell ref="A12:N12"/>
    <mergeCell ref="A13:N13"/>
    <mergeCell ref="A16:N16"/>
    <mergeCell ref="A14:G14"/>
    <mergeCell ref="H14:N14"/>
    <mergeCell ref="A15:G15"/>
    <mergeCell ref="H15:N15"/>
  </mergeCells>
  <pageMargins left="0.25" right="0.25" top="0.75" bottom="0.75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1(11)</vt:lpstr>
      <vt:lpstr>pakiet 2(18)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Angelika Tworzydlo</dc:creator>
  <cp:lastModifiedBy>wwierzba@szpital-bochnia.pl</cp:lastModifiedBy>
  <cp:lastPrinted>2026-01-19T14:53:13Z</cp:lastPrinted>
  <dcterms:created xsi:type="dcterms:W3CDTF">2015-06-05T18:19:34Z</dcterms:created>
  <dcterms:modified xsi:type="dcterms:W3CDTF">2026-01-27T09:29:16Z</dcterms:modified>
</cp:coreProperties>
</file>